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6228" tabRatio="930"/>
  </bookViews>
  <sheets>
    <sheet name="Vergelijking" sheetId="22" r:id="rId1"/>
  </sheets>
  <definedNames>
    <definedName name="_xlnm.Print_Area" localSheetId="0">Vergelijking!$C$2:$J$71</definedName>
  </definedNames>
  <calcPr calcId="152511"/>
</workbook>
</file>

<file path=xl/calcChain.xml><?xml version="1.0" encoding="utf-8"?>
<calcChain xmlns="http://schemas.openxmlformats.org/spreadsheetml/2006/main">
  <c r="I17" i="22" l="1"/>
  <c r="H18" i="22" l="1"/>
  <c r="J18" i="22" s="1"/>
  <c r="I19" i="22" l="1"/>
  <c r="H19" i="22"/>
  <c r="J19" i="22" s="1"/>
  <c r="H17" i="22"/>
  <c r="J17" i="22" l="1"/>
  <c r="I22" i="22" l="1"/>
  <c r="E22" i="22" l="1"/>
  <c r="I24" i="22" l="1"/>
  <c r="E24" i="22" l="1"/>
  <c r="I23" i="22" l="1"/>
  <c r="E23" i="22" l="1"/>
</calcChain>
</file>

<file path=xl/sharedStrings.xml><?xml version="1.0" encoding="utf-8"?>
<sst xmlns="http://schemas.openxmlformats.org/spreadsheetml/2006/main" count="38" uniqueCount="30">
  <si>
    <t>KBC</t>
  </si>
  <si>
    <t>ING</t>
  </si>
  <si>
    <t>BANK</t>
  </si>
  <si>
    <t xml:space="preserve">Leningsbedrag </t>
  </si>
  <si>
    <t>Duurtijd</t>
  </si>
  <si>
    <t xml:space="preserve">Afbetaling </t>
  </si>
  <si>
    <t>Systeem</t>
  </si>
  <si>
    <t>Kap. = cte, Intr. = var.</t>
  </si>
  <si>
    <t>Gegevens :</t>
  </si>
  <si>
    <t>Gevraagd :</t>
  </si>
  <si>
    <t>Dossierkost</t>
  </si>
  <si>
    <t>Reserveringskost</t>
  </si>
  <si>
    <t>BNP</t>
  </si>
  <si>
    <t>LENINGSAANVRAAG VOOR NIEUWBOUWPROJECT KL</t>
  </si>
  <si>
    <t>Vaste I (1 + 15 jaar)</t>
  </si>
  <si>
    <t>Totale I (15 jr)</t>
  </si>
  <si>
    <t>15 jaar</t>
  </si>
  <si>
    <t>Intrestkost</t>
  </si>
  <si>
    <t>Totale kost</t>
  </si>
  <si>
    <t>Notaris 19</t>
  </si>
  <si>
    <t>BIJKOMENDE KOSTEN</t>
  </si>
  <si>
    <t>Hyp. Volmacht</t>
  </si>
  <si>
    <t>Hyp. Volmacht + deel inschr.</t>
  </si>
  <si>
    <t>Waarborg</t>
  </si>
  <si>
    <t>Dossier</t>
  </si>
  <si>
    <t>Totaal kosten</t>
  </si>
  <si>
    <t>1 + 15</t>
  </si>
  <si>
    <t>per maand (180 mnd)</t>
  </si>
  <si>
    <t>Voorstel 2</t>
  </si>
  <si>
    <t>RESULTATEN NA TWEEDE BEVRAGING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</si>
</sst>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00%"/>
    <numFmt numFmtId="167" formatCode="_ * #,##0_ ;_ * \-#,##0_ ;_ * &quot;-&quot;??_ ;_ @_ "/>
    <numFmt numFmtId="169" formatCode="_ [$€-813]\ * #,##0_ ;_ [$€-813]\ * \-#,##0_ ;_ [$€-813]\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3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167" fontId="0" fillId="5" borderId="3" xfId="1" applyNumberFormat="1" applyFont="1" applyFill="1" applyBorder="1" applyAlignment="1">
      <alignment horizontal="center" vertical="center"/>
    </xf>
    <xf numFmtId="167" fontId="0" fillId="5" borderId="2" xfId="1" applyNumberFormat="1" applyFont="1" applyFill="1" applyBorder="1" applyAlignment="1">
      <alignment horizontal="center" vertical="center"/>
    </xf>
    <xf numFmtId="169" fontId="5" fillId="0" borderId="9" xfId="1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167" fontId="7" fillId="5" borderId="2" xfId="1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7" fontId="8" fillId="3" borderId="4" xfId="1" applyNumberFormat="1" applyFont="1" applyFill="1" applyBorder="1" applyAlignment="1">
      <alignment vertical="center"/>
    </xf>
    <xf numFmtId="167" fontId="8" fillId="3" borderId="10" xfId="1" applyNumberFormat="1" applyFont="1" applyFill="1" applyBorder="1" applyAlignment="1">
      <alignment vertical="center"/>
    </xf>
    <xf numFmtId="167" fontId="9" fillId="6" borderId="3" xfId="1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sz="2000"/>
              <a:t>Intrestkost</a:t>
            </a:r>
            <a:r>
              <a:rPr lang="nl-BE" sz="2000" baseline="0"/>
              <a:t> en totale kost </a:t>
            </a:r>
            <a:r>
              <a:rPr lang="nl-BE" sz="2000"/>
              <a:t>lening 15 jaar</a:t>
            </a:r>
          </a:p>
        </c:rich>
      </c:tx>
      <c:layout>
        <c:manualLayout>
          <c:xMode val="edge"/>
          <c:yMode val="edge"/>
          <c:x val="0.32921989258040402"/>
          <c:y val="3.2697585658064569E-2"/>
        </c:manualLayout>
      </c:layout>
      <c:overlay val="0"/>
      <c:spPr>
        <a:solidFill>
          <a:srgbClr val="92D05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0.14088293399375135"/>
          <c:y val="0.1763426379353745"/>
          <c:w val="0.84654396325459313"/>
          <c:h val="0.67793234179060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Vergelijking!$I$21</c:f>
              <c:strCache>
                <c:ptCount val="1"/>
                <c:pt idx="0">
                  <c:v>Totale kost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rgbClr val="92D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Vergelijking!$H$22:$H$24</c:f>
              <c:strCache>
                <c:ptCount val="3"/>
                <c:pt idx="0">
                  <c:v>KBC</c:v>
                </c:pt>
                <c:pt idx="1">
                  <c:v>BNP</c:v>
                </c:pt>
                <c:pt idx="2">
                  <c:v>ING</c:v>
                </c:pt>
              </c:strCache>
            </c:strRef>
          </c:cat>
          <c:val>
            <c:numRef>
              <c:f>Vergelijking!$I$22:$I$24</c:f>
              <c:numCache>
                <c:formatCode>#,##0</c:formatCode>
                <c:ptCount val="3"/>
                <c:pt idx="0">
                  <c:v>113061.4</c:v>
                </c:pt>
                <c:pt idx="1">
                  <c:v>129510.15</c:v>
                </c:pt>
                <c:pt idx="2">
                  <c:v>154605.23000000001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8274600"/>
        <c:axId val="308274984"/>
      </c:barChart>
      <c:catAx>
        <c:axId val="308274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08274984"/>
        <c:crosses val="autoZero"/>
        <c:auto val="1"/>
        <c:lblAlgn val="ctr"/>
        <c:lblOffset val="100"/>
        <c:noMultiLvlLbl val="0"/>
      </c:catAx>
      <c:valAx>
        <c:axId val="308274984"/>
        <c:scaling>
          <c:orientation val="minMax"/>
          <c:max val="160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08274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sz="2000"/>
              <a:t>Intrestkost</a:t>
            </a:r>
            <a:r>
              <a:rPr lang="nl-BE" sz="2000" baseline="0"/>
              <a:t>  </a:t>
            </a:r>
            <a:r>
              <a:rPr lang="nl-BE" sz="2000"/>
              <a:t>lening 15 jaar</a:t>
            </a:r>
          </a:p>
        </c:rich>
      </c:tx>
      <c:layout>
        <c:manualLayout>
          <c:xMode val="edge"/>
          <c:yMode val="edge"/>
          <c:x val="0.40630896916014203"/>
          <c:y val="4.2324214871146744E-2"/>
        </c:manualLayout>
      </c:layout>
      <c:overlay val="0"/>
      <c:spPr>
        <a:solidFill>
          <a:srgbClr val="FFC0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0.14088293399375135"/>
          <c:y val="0.1763426379353745"/>
          <c:w val="0.84654396325459313"/>
          <c:h val="0.67793234179060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Vergelijking!$E$21</c:f>
              <c:strCache>
                <c:ptCount val="1"/>
                <c:pt idx="0">
                  <c:v>Intrestkost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rgbClr val="FFC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Vergelijking!$D$22:$D$24</c:f>
              <c:strCache>
                <c:ptCount val="3"/>
                <c:pt idx="0">
                  <c:v>KBC</c:v>
                </c:pt>
                <c:pt idx="1">
                  <c:v>BNP</c:v>
                </c:pt>
                <c:pt idx="2">
                  <c:v>ING</c:v>
                </c:pt>
              </c:strCache>
            </c:strRef>
          </c:cat>
          <c:val>
            <c:numRef>
              <c:f>Vergelijking!$E$22:$E$24</c:f>
              <c:numCache>
                <c:formatCode>#,##0</c:formatCode>
                <c:ptCount val="3"/>
                <c:pt idx="0">
                  <c:v>108600</c:v>
                </c:pt>
                <c:pt idx="1">
                  <c:v>127378.75</c:v>
                </c:pt>
                <c:pt idx="2">
                  <c:v>149777.5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7751568"/>
        <c:axId val="307780240"/>
      </c:barChart>
      <c:catAx>
        <c:axId val="30775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07780240"/>
        <c:crosses val="autoZero"/>
        <c:auto val="1"/>
        <c:lblAlgn val="ctr"/>
        <c:lblOffset val="100"/>
        <c:noMultiLvlLbl val="0"/>
      </c:catAx>
      <c:valAx>
        <c:axId val="307780240"/>
        <c:scaling>
          <c:orientation val="minMax"/>
          <c:max val="160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07751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67519</xdr:colOff>
      <xdr:row>39</xdr:row>
      <xdr:rowOff>131963</xdr:rowOff>
    </xdr:from>
    <xdr:to>
      <xdr:col>10</xdr:col>
      <xdr:colOff>14172</xdr:colOff>
      <xdr:row>54</xdr:row>
      <xdr:rowOff>144684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67518</xdr:colOff>
      <xdr:row>24</xdr:row>
      <xdr:rowOff>67519</xdr:rowOff>
    </xdr:from>
    <xdr:to>
      <xdr:col>10</xdr:col>
      <xdr:colOff>14171</xdr:colOff>
      <xdr:row>39</xdr:row>
      <xdr:rowOff>115747</xdr:rowOff>
    </xdr:to>
    <xdr:graphicFrame macro="">
      <xdr:nvGraphicFramePr>
        <xdr:cNvPr id="4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64"/>
  <sheetViews>
    <sheetView tabSelected="1" zoomScale="79" zoomScaleNormal="79" workbookViewId="0">
      <selection activeCell="M10" sqref="M10"/>
    </sheetView>
  </sheetViews>
  <sheetFormatPr defaultColWidth="9.109375" defaultRowHeight="14.4" x14ac:dyDescent="0.3"/>
  <cols>
    <col min="1" max="1" width="2.88671875" style="1" customWidth="1"/>
    <col min="2" max="2" width="4.44140625" style="1" customWidth="1"/>
    <col min="3" max="3" width="13" style="5" customWidth="1"/>
    <col min="4" max="4" width="19.21875" style="2" customWidth="1"/>
    <col min="5" max="5" width="23.6640625" style="2" customWidth="1"/>
    <col min="6" max="6" width="6.88671875" style="2" customWidth="1"/>
    <col min="7" max="8" width="15.5546875" style="2" customWidth="1"/>
    <col min="9" max="9" width="20" style="2" customWidth="1"/>
    <col min="10" max="10" width="21.44140625" style="1" customWidth="1"/>
    <col min="11" max="11" width="4.21875" style="2" customWidth="1"/>
    <col min="12" max="12" width="19.21875" style="2" customWidth="1"/>
    <col min="13" max="13" width="14.44140625" style="1" customWidth="1"/>
    <col min="14" max="14" width="12.33203125" style="1" customWidth="1"/>
    <col min="15" max="15" width="17.77734375" style="1" customWidth="1"/>
    <col min="16" max="20" width="12.33203125" style="1" customWidth="1"/>
    <col min="21" max="16384" width="9.109375" style="1"/>
  </cols>
  <sheetData>
    <row r="2" spans="3:15" ht="21" customHeight="1" x14ac:dyDescent="0.3">
      <c r="C2" s="30" t="s">
        <v>13</v>
      </c>
    </row>
    <row r="4" spans="3:15" x14ac:dyDescent="0.3">
      <c r="H4" s="5" t="s">
        <v>29</v>
      </c>
    </row>
    <row r="5" spans="3:15" ht="15" thickBot="1" x14ac:dyDescent="0.35"/>
    <row r="6" spans="3:15" ht="19.5" customHeight="1" x14ac:dyDescent="0.3">
      <c r="C6" s="8" t="s">
        <v>8</v>
      </c>
      <c r="D6" s="9" t="s">
        <v>3</v>
      </c>
      <c r="E6" s="28">
        <v>3000000</v>
      </c>
      <c r="G6" s="1"/>
    </row>
    <row r="7" spans="3:15" ht="19.5" customHeight="1" x14ac:dyDescent="0.3">
      <c r="C7" s="10"/>
      <c r="D7" s="11" t="s">
        <v>4</v>
      </c>
      <c r="E7" s="12" t="s">
        <v>26</v>
      </c>
      <c r="F7" s="29"/>
      <c r="G7" s="1"/>
    </row>
    <row r="8" spans="3:15" ht="19.5" customHeight="1" x14ac:dyDescent="0.3">
      <c r="C8" s="10"/>
      <c r="D8" s="11" t="s">
        <v>5</v>
      </c>
      <c r="E8" s="12" t="s">
        <v>27</v>
      </c>
      <c r="F8" s="29"/>
      <c r="G8" s="1"/>
    </row>
    <row r="9" spans="3:15" ht="19.5" customHeight="1" thickBot="1" x14ac:dyDescent="0.35">
      <c r="C9" s="13"/>
      <c r="D9" s="14" t="s">
        <v>6</v>
      </c>
      <c r="E9" s="15" t="s">
        <v>7</v>
      </c>
      <c r="F9" s="29"/>
      <c r="G9" s="4"/>
    </row>
    <row r="10" spans="3:15" ht="19.5" customHeight="1" x14ac:dyDescent="0.3">
      <c r="C10" s="10" t="s">
        <v>9</v>
      </c>
      <c r="D10" s="11"/>
      <c r="E10" s="12" t="s">
        <v>14</v>
      </c>
    </row>
    <row r="11" spans="3:15" ht="19.5" customHeight="1" x14ac:dyDescent="0.3">
      <c r="C11" s="10"/>
      <c r="D11" s="11"/>
      <c r="E11" s="12" t="s">
        <v>11</v>
      </c>
    </row>
    <row r="12" spans="3:15" ht="19.5" customHeight="1" thickBot="1" x14ac:dyDescent="0.35">
      <c r="C12" s="13"/>
      <c r="D12" s="14"/>
      <c r="E12" s="15" t="s">
        <v>10</v>
      </c>
      <c r="H12" s="1"/>
      <c r="I12" s="1"/>
    </row>
    <row r="13" spans="3:15" ht="19.5" customHeight="1" thickBot="1" x14ac:dyDescent="0.35">
      <c r="C13" s="32"/>
      <c r="D13" s="11"/>
      <c r="E13" s="11"/>
      <c r="H13" s="33"/>
      <c r="I13" s="33"/>
    </row>
    <row r="14" spans="3:15" ht="19.5" customHeight="1" thickBot="1" x14ac:dyDescent="0.35">
      <c r="C14" s="32"/>
      <c r="D14" s="11"/>
      <c r="E14" s="11"/>
      <c r="H14" s="37" t="s">
        <v>20</v>
      </c>
      <c r="I14" s="38"/>
    </row>
    <row r="15" spans="3:15" ht="15" thickBot="1" x14ac:dyDescent="0.35"/>
    <row r="16" spans="3:15" s="6" customFormat="1" ht="43.5" customHeight="1" thickBot="1" x14ac:dyDescent="0.35">
      <c r="C16" s="7" t="s">
        <v>2</v>
      </c>
      <c r="D16" s="17" t="s">
        <v>28</v>
      </c>
      <c r="E16" s="18" t="s">
        <v>15</v>
      </c>
      <c r="G16" s="17" t="s">
        <v>23</v>
      </c>
      <c r="H16" s="21" t="s">
        <v>19</v>
      </c>
      <c r="I16" s="17" t="s">
        <v>24</v>
      </c>
      <c r="J16" s="21" t="s">
        <v>25</v>
      </c>
      <c r="L16" s="2"/>
      <c r="M16" s="1"/>
      <c r="N16" s="1"/>
      <c r="O16" s="1"/>
    </row>
    <row r="17" spans="3:16" ht="28.2" customHeight="1" thickBot="1" x14ac:dyDescent="0.35">
      <c r="C17" s="24" t="s">
        <v>0</v>
      </c>
      <c r="D17" s="22">
        <v>4.7999999999999996E-3</v>
      </c>
      <c r="E17" s="34">
        <v>108600</v>
      </c>
      <c r="G17" s="31" t="s">
        <v>21</v>
      </c>
      <c r="H17" s="26">
        <f>+(1919.65+2343.15)/2</f>
        <v>2131.4</v>
      </c>
      <c r="I17" s="27">
        <f>20*4*16+1050</f>
        <v>2330</v>
      </c>
      <c r="J17" s="36">
        <f>SUM(H17:I17)</f>
        <v>4461.3999999999996</v>
      </c>
      <c r="P17" s="6"/>
    </row>
    <row r="18" spans="3:16" ht="28.2" customHeight="1" thickBot="1" x14ac:dyDescent="0.35">
      <c r="C18" s="24" t="s">
        <v>12</v>
      </c>
      <c r="D18" s="22">
        <v>5.6299999999999996E-3</v>
      </c>
      <c r="E18" s="34">
        <v>127378.75</v>
      </c>
      <c r="G18" s="31" t="s">
        <v>21</v>
      </c>
      <c r="H18" s="26">
        <f>+(1919.65+2343.15)/2</f>
        <v>2131.4</v>
      </c>
      <c r="I18" s="27">
        <v>0</v>
      </c>
      <c r="J18" s="36">
        <f t="shared" ref="J18:J19" si="0">SUM(H18:I18)</f>
        <v>2131.4</v>
      </c>
      <c r="P18" s="6"/>
    </row>
    <row r="19" spans="3:16" ht="28.2" customHeight="1" thickBot="1" x14ac:dyDescent="0.35">
      <c r="C19" s="25" t="s">
        <v>1</v>
      </c>
      <c r="D19" s="23">
        <v>6.62E-3</v>
      </c>
      <c r="E19" s="35">
        <v>149777.5</v>
      </c>
      <c r="G19" s="31" t="s">
        <v>22</v>
      </c>
      <c r="H19" s="26">
        <f>+(3559.48+4345.98)/2</f>
        <v>3952.7299999999996</v>
      </c>
      <c r="I19" s="27">
        <f>500+200+175</f>
        <v>875</v>
      </c>
      <c r="J19" s="36">
        <f t="shared" si="0"/>
        <v>4827.7299999999996</v>
      </c>
      <c r="P19" s="6"/>
    </row>
    <row r="21" spans="3:16" ht="15" thickBot="1" x14ac:dyDescent="0.35">
      <c r="D21" s="16" t="s">
        <v>16</v>
      </c>
      <c r="E21" s="20" t="s">
        <v>17</v>
      </c>
      <c r="H21" s="16" t="s">
        <v>16</v>
      </c>
      <c r="I21" s="19" t="s">
        <v>18</v>
      </c>
    </row>
    <row r="22" spans="3:16" ht="15" thickBot="1" x14ac:dyDescent="0.35">
      <c r="D22" s="24" t="s">
        <v>0</v>
      </c>
      <c r="E22" s="3">
        <f>+E17</f>
        <v>108600</v>
      </c>
      <c r="H22" s="24" t="s">
        <v>0</v>
      </c>
      <c r="I22" s="3">
        <f>+E17+J17</f>
        <v>113061.4</v>
      </c>
    </row>
    <row r="23" spans="3:16" ht="15" thickBot="1" x14ac:dyDescent="0.35">
      <c r="D23" s="24" t="s">
        <v>12</v>
      </c>
      <c r="E23" s="3">
        <f>+E18</f>
        <v>127378.75</v>
      </c>
      <c r="H23" s="24" t="s">
        <v>12</v>
      </c>
      <c r="I23" s="3">
        <f t="shared" ref="I23:I24" si="1">+E18+J18</f>
        <v>129510.15</v>
      </c>
    </row>
    <row r="24" spans="3:16" ht="15" thickBot="1" x14ac:dyDescent="0.35">
      <c r="D24" s="25" t="s">
        <v>1</v>
      </c>
      <c r="E24" s="3">
        <f>+E19</f>
        <v>149777.5</v>
      </c>
      <c r="H24" s="25" t="s">
        <v>1</v>
      </c>
      <c r="I24" s="3">
        <f t="shared" si="1"/>
        <v>154605.23000000001</v>
      </c>
    </row>
    <row r="25" spans="3:16" x14ac:dyDescent="0.3">
      <c r="F25" s="16"/>
    </row>
    <row r="41" spans="3:7" x14ac:dyDescent="0.3">
      <c r="F41" s="5"/>
    </row>
    <row r="43" spans="3:7" x14ac:dyDescent="0.3">
      <c r="C43" s="1"/>
    </row>
    <row r="44" spans="3:7" x14ac:dyDescent="0.3">
      <c r="C44" s="1"/>
      <c r="D44" s="1"/>
      <c r="E44" s="1"/>
      <c r="F44" s="1"/>
      <c r="G44" s="1"/>
    </row>
    <row r="45" spans="3:7" x14ac:dyDescent="0.3">
      <c r="C45" s="1"/>
    </row>
    <row r="46" spans="3:7" x14ac:dyDescent="0.3">
      <c r="C46" s="1"/>
    </row>
    <row r="47" spans="3:7" x14ac:dyDescent="0.3">
      <c r="C47" s="1"/>
    </row>
    <row r="48" spans="3:7" x14ac:dyDescent="0.3">
      <c r="C48" s="1"/>
    </row>
    <row r="49" spans="2:3" x14ac:dyDescent="0.3">
      <c r="C49" s="1"/>
    </row>
    <row r="50" spans="2:3" x14ac:dyDescent="0.3">
      <c r="C50" s="1"/>
    </row>
    <row r="51" spans="2:3" x14ac:dyDescent="0.3">
      <c r="C51" s="1"/>
    </row>
    <row r="52" spans="2:3" x14ac:dyDescent="0.3">
      <c r="C52" s="1"/>
    </row>
    <row r="53" spans="2:3" x14ac:dyDescent="0.3">
      <c r="C53" s="1"/>
    </row>
    <row r="54" spans="2:3" x14ac:dyDescent="0.3">
      <c r="C54" s="1"/>
    </row>
    <row r="55" spans="2:3" x14ac:dyDescent="0.3">
      <c r="C55" s="1"/>
    </row>
    <row r="57" spans="2:3" x14ac:dyDescent="0.3">
      <c r="B57" s="2"/>
      <c r="C57" s="2"/>
    </row>
    <row r="58" spans="2:3" x14ac:dyDescent="0.3">
      <c r="B58" s="2"/>
      <c r="C58" s="2"/>
    </row>
    <row r="59" spans="2:3" x14ac:dyDescent="0.3">
      <c r="B59" s="2"/>
      <c r="C59" s="2"/>
    </row>
    <row r="60" spans="2:3" x14ac:dyDescent="0.3">
      <c r="B60" s="2"/>
      <c r="C60" s="2"/>
    </row>
    <row r="61" spans="2:3" x14ac:dyDescent="0.3">
      <c r="B61" s="2"/>
      <c r="C61" s="2"/>
    </row>
    <row r="62" spans="2:3" x14ac:dyDescent="0.3">
      <c r="B62" s="2"/>
      <c r="C62" s="2"/>
    </row>
    <row r="63" spans="2:3" x14ac:dyDescent="0.3">
      <c r="B63" s="2"/>
      <c r="C63" s="2"/>
    </row>
    <row r="64" spans="2:3" x14ac:dyDescent="0.3">
      <c r="C64" s="2"/>
    </row>
  </sheetData>
  <mergeCells count="1">
    <mergeCell ref="H14:I14"/>
  </mergeCells>
  <printOptions horizontalCentered="1" verticalCentered="1"/>
  <pageMargins left="0" right="0" top="0.59055118110236227" bottom="0.59055118110236227" header="0.31496062992125984" footer="0.31496062992125984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Vergelijking</vt:lpstr>
      <vt:lpstr>Vergelijking!Afdrukbereik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2019-10-07T13:12:58Z</dcterms:modified>
</cp:coreProperties>
</file>